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Batch Record" sheetId="1" state="visible" r:id="rId1"/>
    <sheet xmlns:r="http://schemas.openxmlformats.org/officeDocument/2006/relationships" name="Yield Calculator" sheetId="2" state="visible" r:id="rId2"/>
    <sheet xmlns:r="http://schemas.openxmlformats.org/officeDocument/2006/relationships" name="Staging Checklist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2">
    <font>
      <name val="Calibri"/>
      <family val="2"/>
      <color theme="1"/>
      <sz val="11"/>
      <scheme val="minor"/>
    </font>
    <font>
      <name val="Arial"/>
      <b val="1"/>
      <color rgb="00FFFFFF"/>
      <sz val="14"/>
    </font>
    <font>
      <name val="Arial"/>
      <b val="1"/>
      <color rgb="00FFFFFF"/>
      <sz val="11"/>
    </font>
    <font>
      <name val="Arial"/>
      <b val="1"/>
      <color rgb="00000000"/>
      <sz val="10"/>
    </font>
    <font>
      <name val="Arial"/>
      <b val="1"/>
      <color rgb="00FFFFFF"/>
      <sz val="10"/>
    </font>
    <font>
      <name val="Arial"/>
      <color rgb="00000000"/>
      <sz val="10"/>
    </font>
    <font>
      <name val="Arial"/>
      <b val="1"/>
      <color rgb="000000FF"/>
      <sz val="11"/>
    </font>
    <font>
      <name val="Arial"/>
      <i val="1"/>
      <color rgb="00666666"/>
      <sz val="8"/>
    </font>
    <font>
      <name val="Arial"/>
      <b val="1"/>
      <color rgb="00000000"/>
      <sz val="14"/>
    </font>
    <font>
      <name val="Arial"/>
      <b val="1"/>
      <sz val="11"/>
    </font>
    <font>
      <name val="Arial"/>
      <sz val="10"/>
    </font>
    <font>
      <name val="Arial"/>
      <b val="1"/>
      <sz val="10"/>
    </font>
  </fonts>
  <fills count="9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BDD7EE"/>
      </patternFill>
    </fill>
    <fill>
      <patternFill patternType="solid">
        <fgColor rgb="00FFFFFF"/>
      </patternFill>
    </fill>
    <fill>
      <patternFill patternType="solid">
        <fgColor rgb="00F2F7FC"/>
      </patternFill>
    </fill>
    <fill>
      <patternFill patternType="solid">
        <fgColor rgb="00DDEEFF"/>
      </patternFill>
    </fill>
    <fill>
      <patternFill patternType="solid">
        <fgColor rgb="00E2EFDA"/>
      </patternFill>
    </fill>
  </fills>
  <borders count="6">
    <border>
      <left/>
      <right/>
      <top/>
      <bottom/>
      <diagonal/>
    </border>
    <border>
      <bottom style="thin"/>
    </border>
    <border>
      <left style="thin"/>
      <right style="thin"/>
      <top style="thin"/>
      <bottom style="thin"/>
    </border>
    <border>
      <left/>
      <right/>
      <top style="thin"/>
      <bottom/>
      <diagonal/>
    </border>
    <border>
      <left/>
      <right style="thin"/>
      <top style="thin"/>
      <bottom/>
      <diagonal/>
    </border>
    <border>
      <left/>
      <right style="thin"/>
      <top style="thin"/>
      <bottom style="thin"/>
      <diagonal/>
    </border>
  </borders>
  <cellStyleXfs count="1">
    <xf numFmtId="0" fontId="0" fillId="0" borderId="0"/>
  </cellStyleXfs>
  <cellXfs count="30">
    <xf numFmtId="0" fontId="0" fillId="0" borderId="0" pivotButton="0" quotePrefix="0" xfId="0"/>
    <xf numFmtId="0" fontId="1" fillId="2" borderId="0" applyAlignment="1" pivotButton="0" quotePrefix="0" xfId="0">
      <alignment horizontal="center" vertical="center" wrapText="1"/>
    </xf>
    <xf numFmtId="0" fontId="2" fillId="2" borderId="0" applyAlignment="1" pivotButton="0" quotePrefix="0" xfId="0">
      <alignment horizontal="center" vertical="center" wrapText="1"/>
    </xf>
    <xf numFmtId="0" fontId="3" fillId="0" borderId="0" applyAlignment="1" pivotButton="0" quotePrefix="0" xfId="0">
      <alignment horizontal="right"/>
    </xf>
    <xf numFmtId="0" fontId="0" fillId="0" borderId="1" pivotButton="0" quotePrefix="0" xfId="0"/>
    <xf numFmtId="0" fontId="4" fillId="3" borderId="0" applyAlignment="1" pivotButton="0" quotePrefix="0" xfId="0">
      <alignment horizontal="left" vertical="center"/>
    </xf>
    <xf numFmtId="0" fontId="4" fillId="4" borderId="2" applyAlignment="1" pivotButton="0" quotePrefix="0" xfId="0">
      <alignment horizontal="center" vertical="center" wrapText="1"/>
    </xf>
    <xf numFmtId="0" fontId="5" fillId="5" borderId="2" applyAlignment="1" pivotButton="0" quotePrefix="0" xfId="0">
      <alignment horizontal="center" vertical="center" wrapText="1"/>
    </xf>
    <xf numFmtId="0" fontId="5" fillId="6" borderId="2" applyAlignment="1" pivotButton="0" quotePrefix="0" xfId="0">
      <alignment horizontal="center" vertical="center" wrapText="1"/>
    </xf>
    <xf numFmtId="0" fontId="4" fillId="2" borderId="0" applyAlignment="1" pivotButton="0" quotePrefix="0" xfId="0">
      <alignment horizontal="center" vertical="center" wrapText="1"/>
    </xf>
    <xf numFmtId="0" fontId="3" fillId="0" borderId="0" pivotButton="0" quotePrefix="0" xfId="0"/>
    <xf numFmtId="0" fontId="4" fillId="3" borderId="0" applyAlignment="1" pivotButton="0" quotePrefix="0" xfId="0">
      <alignment horizontal="center" vertical="center" wrapText="1"/>
    </xf>
    <xf numFmtId="0" fontId="3" fillId="6" borderId="2" applyAlignment="1" pivotButton="0" quotePrefix="0" xfId="0">
      <alignment horizontal="left" vertical="center"/>
    </xf>
    <xf numFmtId="4" fontId="6" fillId="7" borderId="2" applyAlignment="1" pivotButton="0" quotePrefix="0" xfId="0">
      <alignment horizontal="center"/>
    </xf>
    <xf numFmtId="0" fontId="0" fillId="0" borderId="2" applyAlignment="1" pivotButton="0" quotePrefix="0" xfId="0">
      <alignment horizontal="center"/>
    </xf>
    <xf numFmtId="0" fontId="7" fillId="0" borderId="0" pivotButton="0" quotePrefix="0" xfId="0"/>
    <xf numFmtId="0" fontId="3" fillId="5" borderId="2" applyAlignment="1" pivotButton="0" quotePrefix="0" xfId="0">
      <alignment horizontal="left" vertical="center"/>
    </xf>
    <xf numFmtId="2" fontId="8" fillId="8" borderId="2" applyAlignment="1" pivotButton="0" quotePrefix="0" xfId="0">
      <alignment horizontal="center"/>
    </xf>
    <xf numFmtId="0" fontId="3" fillId="5" borderId="2" applyAlignment="1" pivotButton="0" quotePrefix="0" xfId="0">
      <alignment horizontal="left"/>
    </xf>
    <xf numFmtId="4" fontId="3" fillId="0" borderId="2" applyAlignment="1" pivotButton="0" quotePrefix="0" xfId="0">
      <alignment horizontal="center"/>
    </xf>
    <xf numFmtId="0" fontId="3" fillId="6" borderId="2" applyAlignment="1" pivotButton="0" quotePrefix="0" xfId="0">
      <alignment horizontal="left"/>
    </xf>
    <xf numFmtId="0" fontId="9" fillId="0" borderId="2" applyAlignment="1" pivotButton="0" quotePrefix="0" xfId="0">
      <alignment horizontal="center"/>
    </xf>
    <xf numFmtId="0" fontId="0" fillId="0" borderId="5" pivotButton="0" quotePrefix="0" xfId="0"/>
    <xf numFmtId="0" fontId="10" fillId="6" borderId="2" applyAlignment="1" pivotButton="0" quotePrefix="0" xfId="0">
      <alignment horizontal="center"/>
    </xf>
    <xf numFmtId="4" fontId="10" fillId="6" borderId="2" applyAlignment="1" pivotButton="0" quotePrefix="0" xfId="0">
      <alignment horizontal="center"/>
    </xf>
    <xf numFmtId="0" fontId="10" fillId="5" borderId="2" applyAlignment="1" pivotButton="0" quotePrefix="0" xfId="0">
      <alignment horizontal="center"/>
    </xf>
    <xf numFmtId="4" fontId="10" fillId="5" borderId="2" applyAlignment="1" pivotButton="0" quotePrefix="0" xfId="0">
      <alignment horizontal="center"/>
    </xf>
    <xf numFmtId="0" fontId="11" fillId="8" borderId="2" applyAlignment="1" pivotButton="0" quotePrefix="0" xfId="0">
      <alignment horizontal="center"/>
    </xf>
    <xf numFmtId="4" fontId="11" fillId="8" borderId="2" applyAlignment="1" pivotButton="0" quotePrefix="0" xfId="0">
      <alignment horizontal="center"/>
    </xf>
    <xf numFmtId="0" fontId="5" fillId="6" borderId="2" applyAlignment="1" pivotButton="0" quotePrefix="0" xfId="0">
      <alignment horizontal="lef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88"/>
  <sheetViews>
    <sheetView showGridLines="0" workbookViewId="0">
      <pane ySplit="5" topLeftCell="A6" activePane="bottomLeft" state="frozen"/>
      <selection pane="bottomLeft" activeCell="A1" sqref="A1"/>
    </sheetView>
  </sheetViews>
  <sheetFormatPr baseColWidth="8" defaultRowHeight="15"/>
  <cols>
    <col width="6" customWidth="1" min="1" max="1"/>
    <col width="40" customWidth="1" min="2" max="2"/>
    <col width="20" customWidth="1" min="3" max="3"/>
    <col width="20" customWidth="1" min="4" max="4"/>
    <col width="12" customWidth="1" min="5" max="5"/>
    <col width="14" customWidth="1" min="6" max="6"/>
  </cols>
  <sheetData>
    <row r="1" ht="30" customHeight="1">
      <c r="A1" s="1" t="inlineStr">
        <is>
          <t>RM95 PRODUCTION BATCH RECORD</t>
        </is>
      </c>
    </row>
    <row r="2" ht="22" customHeight="1">
      <c r="A2" s="2" t="inlineStr">
        <is>
          <t>Heartland Team Onsite  —  June 26th, 2026</t>
        </is>
      </c>
    </row>
    <row r="3" ht="20" customHeight="1">
      <c r="A3" s="3" t="inlineStr">
        <is>
          <t>Batch ID:</t>
        </is>
      </c>
      <c r="B3" s="4" t="inlineStr"/>
      <c r="C3" s="3" t="inlineStr">
        <is>
          <t>Batch Number:</t>
        </is>
      </c>
      <c r="D3" s="4" t="inlineStr"/>
      <c r="E3" s="3" t="inlineStr">
        <is>
          <t>Production Date:</t>
        </is>
      </c>
      <c r="F3" s="4" t="inlineStr">
        <is>
          <t>June 26, 2026</t>
        </is>
      </c>
    </row>
    <row r="4" ht="20" customHeight="1">
      <c r="A4" s="3" t="inlineStr">
        <is>
          <t>Product:</t>
        </is>
      </c>
      <c r="B4" s="4" t="inlineStr">
        <is>
          <t>RM95</t>
        </is>
      </c>
      <c r="C4" s="3" t="inlineStr">
        <is>
          <t>Shift Lead:</t>
        </is>
      </c>
      <c r="D4" s="4" t="inlineStr">
        <is>
          <t>Production Lead</t>
        </is>
      </c>
      <c r="E4" s="3" t="inlineStr">
        <is>
          <t>Status:</t>
        </is>
      </c>
      <c r="F4" s="4" t="inlineStr"/>
    </row>
    <row r="6" ht="18" customHeight="1">
      <c r="A6" s="5" t="inlineStr">
        <is>
          <t>SECTION 1 — SUBSTRATE PREPARATION</t>
        </is>
      </c>
    </row>
    <row r="7" ht="22" customHeight="1">
      <c r="A7" s="6" t="inlineStr">
        <is>
          <t>Step</t>
        </is>
      </c>
      <c r="B7" s="6" t="inlineStr">
        <is>
          <t>Parameter</t>
        </is>
      </c>
      <c r="C7" s="6" t="inlineStr">
        <is>
          <t>Target</t>
        </is>
      </c>
      <c r="D7" s="6" t="inlineStr">
        <is>
          <t>Actual</t>
        </is>
      </c>
      <c r="E7" s="6" t="inlineStr">
        <is>
          <t>Initials</t>
        </is>
      </c>
      <c r="F7" s="6" t="inlineStr">
        <is>
          <t>Time Logged</t>
        </is>
      </c>
    </row>
    <row r="8" ht="16" customHeight="1">
      <c r="A8" s="7" t="inlineStr">
        <is>
          <t>1</t>
        </is>
      </c>
      <c r="B8" s="7" t="inlineStr">
        <is>
          <t>Water charge to dissolving tank</t>
        </is>
      </c>
      <c r="C8" s="7" t="inlineStr">
        <is>
          <t>4.65 m³</t>
        </is>
      </c>
      <c r="D8" s="7" t="inlineStr"/>
      <c r="E8" s="7" t="inlineStr"/>
      <c r="F8" s="7" t="inlineStr"/>
    </row>
    <row r="9" ht="16" customHeight="1">
      <c r="A9" s="8" t="inlineStr">
        <is>
          <t>2</t>
        </is>
      </c>
      <c r="B9" s="8" t="inlineStr">
        <is>
          <t>Heat water to</t>
        </is>
      </c>
      <c r="C9" s="8" t="inlineStr">
        <is>
          <t>80°C</t>
        </is>
      </c>
      <c r="D9" s="8" t="inlineStr"/>
      <c r="E9" s="8" t="inlineStr"/>
      <c r="F9" s="8" t="inlineStr"/>
    </row>
    <row r="10" ht="16" customHeight="1">
      <c r="A10" s="7" t="inlineStr">
        <is>
          <t>3</t>
        </is>
      </c>
      <c r="B10" s="7" t="inlineStr">
        <is>
          <t>Add EDTA</t>
        </is>
      </c>
      <c r="C10" s="7" t="inlineStr">
        <is>
          <t>11.62 kg</t>
        </is>
      </c>
      <c r="D10" s="7" t="inlineStr"/>
      <c r="E10" s="7" t="inlineStr"/>
      <c r="F10" s="7" t="inlineStr"/>
    </row>
    <row r="11" ht="16" customHeight="1">
      <c r="A11" s="8" t="inlineStr">
        <is>
          <t>4</t>
        </is>
      </c>
      <c r="B11" s="8" t="inlineStr">
        <is>
          <t>Add Tween 20 (T-I 20)</t>
        </is>
      </c>
      <c r="C11" s="8" t="inlineStr">
        <is>
          <t>14.53 kg</t>
        </is>
      </c>
      <c r="D11" s="8" t="inlineStr"/>
      <c r="E11" s="8" t="inlineStr"/>
      <c r="F11" s="8" t="inlineStr"/>
    </row>
    <row r="12" ht="16" customHeight="1">
      <c r="A12" s="7" t="inlineStr">
        <is>
          <t>5</t>
        </is>
      </c>
      <c r="B12" s="7" t="inlineStr">
        <is>
          <t>Add Heartland RA60  (Batch: PASD479852)</t>
        </is>
      </c>
      <c r="C12" s="7" t="inlineStr">
        <is>
          <t>750.00 kg</t>
        </is>
      </c>
      <c r="D12" s="7" t="inlineStr"/>
      <c r="E12" s="7" t="inlineStr"/>
      <c r="F12" s="7" t="inlineStr"/>
    </row>
    <row r="13" ht="16" customHeight="1">
      <c r="A13" s="8" t="inlineStr">
        <is>
          <t>6</t>
        </is>
      </c>
      <c r="B13" s="8" t="inlineStr">
        <is>
          <t>Temp check before Disodium Phosphate</t>
        </is>
      </c>
      <c r="C13" s="8" t="inlineStr">
        <is>
          <t>75–77°C</t>
        </is>
      </c>
      <c r="D13" s="8" t="inlineStr"/>
      <c r="E13" s="8" t="inlineStr"/>
      <c r="F13" s="8" t="inlineStr"/>
    </row>
    <row r="14" ht="16" customHeight="1">
      <c r="A14" s="7" t="inlineStr">
        <is>
          <t>7</t>
        </is>
      </c>
      <c r="B14" s="7" t="inlineStr">
        <is>
          <t>Add Disodium Phosphate (anhydrous)</t>
        </is>
      </c>
      <c r="C14" s="7" t="inlineStr">
        <is>
          <t>38.51 kg</t>
        </is>
      </c>
      <c r="D14" s="7" t="inlineStr"/>
      <c r="E14" s="7" t="inlineStr"/>
      <c r="F14" s="7" t="inlineStr"/>
    </row>
    <row r="15" ht="16" customHeight="1">
      <c r="A15" s="8" t="inlineStr">
        <is>
          <t>8</t>
        </is>
      </c>
      <c r="B15" s="8" t="inlineStr">
        <is>
          <t>Add Trisodium Citrate Dihydrate</t>
        </is>
      </c>
      <c r="C15" s="8" t="inlineStr">
        <is>
          <t>232.50 kg</t>
        </is>
      </c>
      <c r="D15" s="8" t="inlineStr"/>
      <c r="E15" s="8" t="inlineStr"/>
      <c r="F15" s="8" t="inlineStr"/>
    </row>
    <row r="16" ht="16" customHeight="1">
      <c r="A16" s="7" t="inlineStr">
        <is>
          <t>9</t>
        </is>
      </c>
      <c r="B16" s="7" t="inlineStr">
        <is>
          <t>Add Sucrose</t>
        </is>
      </c>
      <c r="C16" s="7" t="inlineStr">
        <is>
          <t>813.75 kg</t>
        </is>
      </c>
      <c r="D16" s="7" t="inlineStr"/>
      <c r="E16" s="7" t="inlineStr"/>
      <c r="F16" s="7" t="inlineStr"/>
    </row>
    <row r="17" ht="16" customHeight="1">
      <c r="A17" s="8" t="inlineStr">
        <is>
          <t>10</t>
        </is>
      </c>
      <c r="B17" s="8" t="inlineStr">
        <is>
          <t>Temp check before Mg/Ca salts</t>
        </is>
      </c>
      <c r="C17" s="8" t="inlineStr">
        <is>
          <t>60°C</t>
        </is>
      </c>
      <c r="D17" s="8" t="inlineStr"/>
      <c r="E17" s="8" t="inlineStr"/>
      <c r="F17" s="8" t="inlineStr"/>
    </row>
    <row r="18" ht="16" customHeight="1">
      <c r="A18" s="7" t="inlineStr">
        <is>
          <t>11</t>
        </is>
      </c>
      <c r="B18" s="7" t="inlineStr">
        <is>
          <t>Add Magnesium Sulfate Heptahydrate</t>
        </is>
      </c>
      <c r="C18" s="7" t="inlineStr">
        <is>
          <t>0.58 kg</t>
        </is>
      </c>
      <c r="D18" s="7" t="inlineStr"/>
      <c r="E18" s="7" t="inlineStr"/>
      <c r="F18" s="7" t="inlineStr"/>
    </row>
    <row r="19" ht="16" customHeight="1">
      <c r="A19" s="8" t="inlineStr">
        <is>
          <t>12</t>
        </is>
      </c>
      <c r="B19" s="8" t="inlineStr">
        <is>
          <t>Add Calcium Chloride (anhydrous)</t>
        </is>
      </c>
      <c r="C19" s="8" t="inlineStr">
        <is>
          <t>0.58 kg</t>
        </is>
      </c>
      <c r="D19" s="8" t="inlineStr"/>
      <c r="E19" s="8" t="inlineStr"/>
      <c r="F19" s="8" t="inlineStr"/>
    </row>
    <row r="20" ht="16" customHeight="1">
      <c r="A20" s="7" t="inlineStr">
        <is>
          <t>13</t>
        </is>
      </c>
      <c r="B20" s="7" t="inlineStr">
        <is>
          <t>Add NAD</t>
        </is>
      </c>
      <c r="C20" s="7" t="inlineStr">
        <is>
          <t>5.81 kg</t>
        </is>
      </c>
      <c r="D20" s="7" t="inlineStr"/>
      <c r="E20" s="7" t="inlineStr"/>
      <c r="F20" s="7" t="inlineStr"/>
    </row>
    <row r="21" ht="16" customHeight="1">
      <c r="A21" s="8" t="inlineStr">
        <is>
          <t>14</t>
        </is>
      </c>
      <c r="B21" s="8" t="inlineStr">
        <is>
          <t>Add ATP</t>
        </is>
      </c>
      <c r="C21" s="8" t="inlineStr">
        <is>
          <t>5.81 kg</t>
        </is>
      </c>
      <c r="D21" s="8" t="inlineStr"/>
      <c r="E21" s="8" t="inlineStr"/>
      <c r="F21" s="8" t="inlineStr"/>
    </row>
    <row r="22" ht="16" customHeight="1">
      <c r="A22" s="7" t="inlineStr">
        <is>
          <t>15</t>
        </is>
      </c>
      <c r="B22" s="7" t="inlineStr">
        <is>
          <t>Temp check before Enzyme</t>
        </is>
      </c>
      <c r="C22" s="7" t="inlineStr">
        <is>
          <t>55–57°C</t>
        </is>
      </c>
      <c r="D22" s="7" t="inlineStr"/>
      <c r="E22" s="7" t="inlineStr"/>
      <c r="F22" s="7" t="inlineStr"/>
    </row>
    <row r="23" ht="16" customHeight="1">
      <c r="A23" s="8" t="inlineStr">
        <is>
          <t>16</t>
        </is>
      </c>
      <c r="B23" s="8" t="inlineStr">
        <is>
          <t>Add Enzyme  (Batch: MZJ01-26031301)</t>
        </is>
      </c>
      <c r="C23" s="8" t="inlineStr">
        <is>
          <t>29.06 kg</t>
        </is>
      </c>
      <c r="D23" s="8" t="inlineStr"/>
      <c r="E23" s="8" t="inlineStr"/>
      <c r="F23" s="8" t="inlineStr"/>
    </row>
    <row r="24" ht="16" customHeight="1">
      <c r="A24" s="7" t="inlineStr">
        <is>
          <t>17</t>
        </is>
      </c>
      <c r="B24" s="7" t="inlineStr">
        <is>
          <t>Total conversion solution volume</t>
        </is>
      </c>
      <c r="C24" s="7" t="inlineStr">
        <is>
          <t>5.81 m³</t>
        </is>
      </c>
      <c r="D24" s="7" t="inlineStr"/>
      <c r="E24" s="7" t="inlineStr"/>
      <c r="F24" s="7" t="inlineStr"/>
    </row>
    <row r="25" ht="16" customHeight="1">
      <c r="A25" s="8" t="inlineStr">
        <is>
          <t>18</t>
        </is>
      </c>
      <c r="B25" s="8" t="inlineStr">
        <is>
          <t>Post-substrate RA sample collected</t>
        </is>
      </c>
      <c r="C25" s="8" t="inlineStr">
        <is>
          <t>Yes / No</t>
        </is>
      </c>
      <c r="D25" s="8" t="inlineStr"/>
      <c r="E25" s="8" t="inlineStr"/>
      <c r="F25" s="8" t="inlineStr"/>
    </row>
    <row r="27" ht="18" customHeight="1">
      <c r="A27" s="5" t="inlineStr">
        <is>
          <t>SECTION 2 — BIOCONVERSION</t>
        </is>
      </c>
    </row>
    <row r="28" ht="22" customHeight="1">
      <c r="A28" s="6" t="inlineStr">
        <is>
          <t>Step</t>
        </is>
      </c>
      <c r="B28" s="6" t="inlineStr">
        <is>
          <t>Parameter</t>
        </is>
      </c>
      <c r="C28" s="6" t="inlineStr">
        <is>
          <t>Target</t>
        </is>
      </c>
      <c r="D28" s="6" t="inlineStr">
        <is>
          <t>Actual</t>
        </is>
      </c>
      <c r="E28" s="6" t="inlineStr">
        <is>
          <t>Initials</t>
        </is>
      </c>
      <c r="F28" s="6" t="inlineStr">
        <is>
          <t>Time Logged</t>
        </is>
      </c>
    </row>
    <row r="29" ht="16" customHeight="1">
      <c r="A29" s="7" t="inlineStr">
        <is>
          <t>1</t>
        </is>
      </c>
      <c r="B29" s="7" t="inlineStr">
        <is>
          <t>Maintain temperature</t>
        </is>
      </c>
      <c r="C29" s="7" t="inlineStr">
        <is>
          <t>55–57°C</t>
        </is>
      </c>
      <c r="D29" s="7" t="inlineStr"/>
      <c r="E29" s="7" t="inlineStr"/>
      <c r="F29" s="7" t="inlineStr"/>
    </row>
    <row r="30" ht="16" customHeight="1">
      <c r="A30" s="8" t="inlineStr">
        <is>
          <t>2</t>
        </is>
      </c>
      <c r="B30" s="8" t="inlineStr">
        <is>
          <t>Agitator speed</t>
        </is>
      </c>
      <c r="C30" s="8" t="inlineStr">
        <is>
          <t>50 Hz</t>
        </is>
      </c>
      <c r="D30" s="8" t="inlineStr"/>
      <c r="E30" s="8" t="inlineStr"/>
      <c r="F30" s="8" t="inlineStr"/>
    </row>
    <row r="31" ht="16" customHeight="1">
      <c r="A31" s="7" t="inlineStr">
        <is>
          <t>3</t>
        </is>
      </c>
      <c r="B31" s="7" t="inlineStr">
        <is>
          <t>Conversion start time</t>
        </is>
      </c>
      <c r="C31" s="7" t="inlineStr">
        <is>
          <t>—</t>
        </is>
      </c>
      <c r="D31" s="7" t="inlineStr"/>
      <c r="E31" s="7" t="inlineStr"/>
      <c r="F31" s="7" t="inlineStr"/>
    </row>
    <row r="32" ht="16" customHeight="1">
      <c r="A32" s="8" t="inlineStr">
        <is>
          <t>4</t>
        </is>
      </c>
      <c r="B32" s="8" t="inlineStr">
        <is>
          <t>Hour 6 HPLC sample collected</t>
        </is>
      </c>
      <c r="C32" s="8" t="inlineStr">
        <is>
          <t>Yes / No</t>
        </is>
      </c>
      <c r="D32" s="8" t="inlineStr"/>
      <c r="E32" s="8" t="inlineStr"/>
      <c r="F32" s="8" t="inlineStr"/>
    </row>
    <row r="33" ht="16" customHeight="1">
      <c r="A33" s="7" t="inlineStr">
        <is>
          <t>5</t>
        </is>
      </c>
      <c r="B33" s="7" t="inlineStr">
        <is>
          <t>Hour 7 HPLC sample collected</t>
        </is>
      </c>
      <c r="C33" s="7" t="inlineStr">
        <is>
          <t>Yes / No</t>
        </is>
      </c>
      <c r="D33" s="7" t="inlineStr"/>
      <c r="E33" s="7" t="inlineStr"/>
      <c r="F33" s="7" t="inlineStr"/>
    </row>
    <row r="34" ht="16" customHeight="1">
      <c r="A34" s="8" t="inlineStr">
        <is>
          <t>6</t>
        </is>
      </c>
      <c r="B34" s="8" t="inlineStr">
        <is>
          <t>Hour 8 HPLC sample collected</t>
        </is>
      </c>
      <c r="C34" s="8" t="inlineStr">
        <is>
          <t>Yes / No</t>
        </is>
      </c>
      <c r="D34" s="8" t="inlineStr"/>
      <c r="E34" s="8" t="inlineStr"/>
      <c r="F34" s="8" t="inlineStr"/>
    </row>
    <row r="35" ht="16" customHeight="1">
      <c r="A35" s="7" t="inlineStr">
        <is>
          <t>7</t>
        </is>
      </c>
      <c r="B35" s="7" t="inlineStr">
        <is>
          <t>HPLC endpoint confirmed (RA/RM ratio)</t>
        </is>
      </c>
      <c r="C35" s="7" t="inlineStr">
        <is>
          <t>Per spec</t>
        </is>
      </c>
      <c r="D35" s="7" t="inlineStr"/>
      <c r="E35" s="7" t="inlineStr"/>
      <c r="F35" s="7" t="inlineStr"/>
    </row>
    <row r="36" ht="16" customHeight="1">
      <c r="A36" s="8" t="inlineStr">
        <is>
          <t>8</t>
        </is>
      </c>
      <c r="B36" s="8" t="inlineStr">
        <is>
          <t>Conversion end time / total duration</t>
        </is>
      </c>
      <c r="C36" s="8" t="inlineStr">
        <is>
          <t>6–9 hrs</t>
        </is>
      </c>
      <c r="D36" s="8" t="inlineStr"/>
      <c r="E36" s="8" t="inlineStr"/>
      <c r="F36" s="8" t="inlineStr"/>
    </row>
    <row r="38" ht="18" customHeight="1">
      <c r="A38" s="5" t="inlineStr">
        <is>
          <t>SECTION 3 — INACTIVATION &amp; DE FILTRATION</t>
        </is>
      </c>
    </row>
    <row r="39" ht="22" customHeight="1">
      <c r="A39" s="6" t="inlineStr">
        <is>
          <t>Step</t>
        </is>
      </c>
      <c r="B39" s="6" t="inlineStr">
        <is>
          <t>Parameter</t>
        </is>
      </c>
      <c r="C39" s="6" t="inlineStr">
        <is>
          <t>Target</t>
        </is>
      </c>
      <c r="D39" s="6" t="inlineStr">
        <is>
          <t>Actual</t>
        </is>
      </c>
      <c r="E39" s="6" t="inlineStr">
        <is>
          <t>Initials</t>
        </is>
      </c>
      <c r="F39" s="6" t="inlineStr">
        <is>
          <t>Time Logged</t>
        </is>
      </c>
    </row>
    <row r="40" ht="16" customHeight="1">
      <c r="A40" s="7" t="inlineStr">
        <is>
          <t>1</t>
        </is>
      </c>
      <c r="B40" s="7" t="inlineStr">
        <is>
          <t>Add preheated water to reach total volume</t>
        </is>
      </c>
      <c r="C40" s="7" t="inlineStr">
        <is>
          <t>11.62 m³</t>
        </is>
      </c>
      <c r="D40" s="7" t="inlineStr"/>
      <c r="E40" s="7" t="inlineStr"/>
      <c r="F40" s="7" t="inlineStr"/>
    </row>
    <row r="41" ht="16" customHeight="1">
      <c r="A41" s="8" t="inlineStr">
        <is>
          <t>2</t>
        </is>
      </c>
      <c r="B41" s="8" t="inlineStr">
        <is>
          <t>Heat to inactivation temperature</t>
        </is>
      </c>
      <c r="C41" s="8" t="inlineStr">
        <is>
          <t>95°C</t>
        </is>
      </c>
      <c r="D41" s="8" t="inlineStr"/>
      <c r="E41" s="8" t="inlineStr"/>
      <c r="F41" s="8" t="inlineStr"/>
    </row>
    <row r="42" ht="16" customHeight="1">
      <c r="A42" s="7" t="inlineStr">
        <is>
          <t>3</t>
        </is>
      </c>
      <c r="B42" s="7" t="inlineStr">
        <is>
          <t>Adjust pH with 10% H2SO4</t>
        </is>
      </c>
      <c r="C42" s="7" t="inlineStr">
        <is>
          <t>4.3–4.5</t>
        </is>
      </c>
      <c r="D42" s="7" t="inlineStr"/>
      <c r="E42" s="7" t="inlineStr"/>
      <c r="F42" s="7" t="inlineStr"/>
    </row>
    <row r="43" ht="16" customHeight="1">
      <c r="A43" s="8" t="inlineStr">
        <is>
          <t>4</t>
        </is>
      </c>
      <c r="B43" s="8" t="inlineStr">
        <is>
          <t>Add Diatomaceous Earth</t>
        </is>
      </c>
      <c r="C43" s="8" t="inlineStr">
        <is>
          <t>250 kg</t>
        </is>
      </c>
      <c r="D43" s="8" t="inlineStr"/>
      <c r="E43" s="8" t="inlineStr"/>
      <c r="F43" s="8" t="inlineStr"/>
    </row>
    <row r="44" ht="16" customHeight="1">
      <c r="A44" s="7" t="inlineStr">
        <is>
          <t>5</t>
        </is>
      </c>
      <c r="B44" s="7" t="inlineStr">
        <is>
          <t>Add Activated Carbon</t>
        </is>
      </c>
      <c r="C44" s="7" t="inlineStr">
        <is>
          <t>58.12 kg</t>
        </is>
      </c>
      <c r="D44" s="7" t="inlineStr"/>
      <c r="E44" s="7" t="inlineStr"/>
      <c r="F44" s="7" t="inlineStr"/>
    </row>
    <row r="45" ht="16" customHeight="1">
      <c r="A45" s="8" t="inlineStr">
        <is>
          <t>6</t>
        </is>
      </c>
      <c r="B45" s="8" t="inlineStr">
        <is>
          <t>Agitation time</t>
        </is>
      </c>
      <c r="C45" s="8" t="inlineStr">
        <is>
          <t>15 min</t>
        </is>
      </c>
      <c r="D45" s="8" t="inlineStr"/>
      <c r="E45" s="8" t="inlineStr"/>
      <c r="F45" s="8" t="inlineStr"/>
    </row>
    <row r="46" ht="16" customHeight="1">
      <c r="A46" s="7" t="inlineStr">
        <is>
          <t>7</t>
        </is>
      </c>
      <c r="B46" s="7" t="inlineStr">
        <is>
          <t>Filtrate clarity confirmed (no carbon residue)</t>
        </is>
      </c>
      <c r="C46" s="7" t="inlineStr">
        <is>
          <t>Pass / Fail</t>
        </is>
      </c>
      <c r="D46" s="7" t="inlineStr"/>
      <c r="E46" s="7" t="inlineStr"/>
      <c r="F46" s="7" t="inlineStr"/>
    </row>
    <row r="47" ht="16" customHeight="1">
      <c r="A47" s="8" t="inlineStr">
        <is>
          <t>8</t>
        </is>
      </c>
      <c r="B47" s="8" t="inlineStr">
        <is>
          <t>Filter cake wash (85°C purified water)</t>
        </is>
      </c>
      <c r="C47" s="8" t="inlineStr">
        <is>
          <t>2.1 m³</t>
        </is>
      </c>
      <c r="D47" s="8" t="inlineStr"/>
      <c r="E47" s="8" t="inlineStr"/>
      <c r="F47" s="8" t="inlineStr"/>
    </row>
    <row r="48" ht="16" customHeight="1">
      <c r="A48" s="7" t="inlineStr">
        <is>
          <t>9</t>
        </is>
      </c>
      <c r="B48" s="7" t="inlineStr">
        <is>
          <t>Transfer to Crystallization Tank No. 2</t>
        </is>
      </c>
      <c r="C48" s="7" t="inlineStr">
        <is>
          <t>Complete</t>
        </is>
      </c>
      <c r="D48" s="7" t="inlineStr"/>
      <c r="E48" s="7" t="inlineStr"/>
      <c r="F48" s="7" t="inlineStr"/>
    </row>
    <row r="50" ht="18" customHeight="1">
      <c r="A50" s="5" t="inlineStr">
        <is>
          <t>SECTION 4 — PRIMARY CRYSTALLIZATION</t>
        </is>
      </c>
    </row>
    <row r="51" ht="22" customHeight="1">
      <c r="A51" s="6" t="inlineStr">
        <is>
          <t>Step</t>
        </is>
      </c>
      <c r="B51" s="6" t="inlineStr">
        <is>
          <t>Parameter</t>
        </is>
      </c>
      <c r="C51" s="6" t="inlineStr">
        <is>
          <t>Target</t>
        </is>
      </c>
      <c r="D51" s="6" t="inlineStr">
        <is>
          <t>Actual</t>
        </is>
      </c>
      <c r="E51" s="6" t="inlineStr">
        <is>
          <t>Initials</t>
        </is>
      </c>
      <c r="F51" s="6" t="inlineStr">
        <is>
          <t>Time Logged</t>
        </is>
      </c>
    </row>
    <row r="52" ht="16" customHeight="1">
      <c r="A52" s="7" t="inlineStr">
        <is>
          <t>1</t>
        </is>
      </c>
      <c r="B52" s="7" t="inlineStr">
        <is>
          <t>Cooling start — agitator at</t>
        </is>
      </c>
      <c r="C52" s="7" t="inlineStr">
        <is>
          <t>40% speed</t>
        </is>
      </c>
      <c r="D52" s="7" t="inlineStr"/>
      <c r="E52" s="7" t="inlineStr"/>
      <c r="F52" s="7" t="inlineStr"/>
    </row>
    <row r="53" ht="16" customHeight="1">
      <c r="A53" s="8" t="inlineStr">
        <is>
          <t>2</t>
        </is>
      </c>
      <c r="B53" s="8" t="inlineStr">
        <is>
          <t>Cool to and hold</t>
        </is>
      </c>
      <c r="C53" s="8" t="inlineStr">
        <is>
          <t>65°C / 1 hr</t>
        </is>
      </c>
      <c r="D53" s="8" t="inlineStr"/>
      <c r="E53" s="8" t="inlineStr"/>
      <c r="F53" s="8" t="inlineStr"/>
    </row>
    <row r="54" ht="16" customHeight="1">
      <c r="A54" s="7" t="inlineStr">
        <is>
          <t>3</t>
        </is>
      </c>
      <c r="B54" s="7" t="inlineStr">
        <is>
          <t>Cool to and hold</t>
        </is>
      </c>
      <c r="C54" s="7" t="inlineStr">
        <is>
          <t>45°C / 1 hr</t>
        </is>
      </c>
      <c r="D54" s="7" t="inlineStr"/>
      <c r="E54" s="7" t="inlineStr"/>
      <c r="F54" s="7" t="inlineStr"/>
    </row>
    <row r="55" ht="16" customHeight="1">
      <c r="A55" s="8" t="inlineStr">
        <is>
          <t>4</t>
        </is>
      </c>
      <c r="B55" s="8" t="inlineStr">
        <is>
          <t>Switch to 7°C cooling water</t>
        </is>
      </c>
      <c r="C55" s="8" t="inlineStr">
        <is>
          <t>Done</t>
        </is>
      </c>
      <c r="D55" s="8" t="inlineStr"/>
      <c r="E55" s="8" t="inlineStr"/>
      <c r="F55" s="8" t="inlineStr"/>
    </row>
    <row r="56" ht="16" customHeight="1">
      <c r="A56" s="7" t="inlineStr">
        <is>
          <t>5</t>
        </is>
      </c>
      <c r="B56" s="7" t="inlineStr">
        <is>
          <t>Cool to and hold</t>
        </is>
      </c>
      <c r="C56" s="7" t="inlineStr">
        <is>
          <t>15–20°C / 1 hr</t>
        </is>
      </c>
      <c r="D56" s="7" t="inlineStr"/>
      <c r="E56" s="7" t="inlineStr"/>
      <c r="F56" s="7" t="inlineStr"/>
    </row>
    <row r="57" ht="16" customHeight="1">
      <c r="A57" s="8" t="inlineStr">
        <is>
          <t>6</t>
        </is>
      </c>
      <c r="B57" s="8" t="inlineStr">
        <is>
          <t>Crystal wash (15–20°C purified water)</t>
        </is>
      </c>
      <c r="C57" s="8" t="inlineStr">
        <is>
          <t>3.0 m³</t>
        </is>
      </c>
      <c r="D57" s="8" t="inlineStr"/>
      <c r="E57" s="8" t="inlineStr"/>
      <c r="F57" s="8" t="inlineStr"/>
    </row>
    <row r="58" ht="16" customHeight="1">
      <c r="A58" s="7" t="inlineStr">
        <is>
          <t>7</t>
        </is>
      </c>
      <c r="B58" s="7" t="inlineStr">
        <is>
          <t>Mother liquor discarded</t>
        </is>
      </c>
      <c r="C58" s="7" t="inlineStr">
        <is>
          <t>Yes / No</t>
        </is>
      </c>
      <c r="D58" s="7" t="inlineStr"/>
      <c r="E58" s="7" t="inlineStr"/>
      <c r="F58" s="7" t="inlineStr"/>
    </row>
    <row r="59" ht="16" customHeight="1">
      <c r="A59" s="8" t="inlineStr">
        <is>
          <t>8</t>
        </is>
      </c>
      <c r="B59" s="8" t="inlineStr">
        <is>
          <t>Wet crystal sample collected</t>
        </is>
      </c>
      <c r="C59" s="8" t="inlineStr">
        <is>
          <t>Yes / No</t>
        </is>
      </c>
      <c r="D59" s="8" t="inlineStr"/>
      <c r="E59" s="8" t="inlineStr"/>
      <c r="F59" s="8" t="inlineStr"/>
    </row>
    <row r="61" ht="18" customHeight="1">
      <c r="A61" s="5" t="inlineStr">
        <is>
          <t>SECTION 5 — SECONDARY CRYSTALLIZATION</t>
        </is>
      </c>
    </row>
    <row r="62" ht="22" customHeight="1">
      <c r="A62" s="6" t="inlineStr">
        <is>
          <t>Step</t>
        </is>
      </c>
      <c r="B62" s="6" t="inlineStr">
        <is>
          <t>Parameter</t>
        </is>
      </c>
      <c r="C62" s="6" t="inlineStr">
        <is>
          <t>Target</t>
        </is>
      </c>
      <c r="D62" s="6" t="inlineStr">
        <is>
          <t>Actual</t>
        </is>
      </c>
      <c r="E62" s="6" t="inlineStr">
        <is>
          <t>Initials</t>
        </is>
      </c>
      <c r="F62" s="6" t="inlineStr">
        <is>
          <t>Time Logged</t>
        </is>
      </c>
    </row>
    <row r="63" ht="16" customHeight="1">
      <c r="A63" s="7" t="inlineStr">
        <is>
          <t>1</t>
        </is>
      </c>
      <c r="B63" s="7" t="inlineStr">
        <is>
          <t>Add purified water to crystals</t>
        </is>
      </c>
      <c r="C63" s="7" t="inlineStr">
        <is>
          <t>11.62 m³</t>
        </is>
      </c>
      <c r="D63" s="7" t="inlineStr"/>
      <c r="E63" s="7" t="inlineStr"/>
      <c r="F63" s="7" t="inlineStr"/>
    </row>
    <row r="64" ht="16" customHeight="1">
      <c r="A64" s="8" t="inlineStr">
        <is>
          <t>2</t>
        </is>
      </c>
      <c r="B64" s="8" t="inlineStr">
        <is>
          <t>Heat to dissolve</t>
        </is>
      </c>
      <c r="C64" s="8" t="inlineStr">
        <is>
          <t>95°C</t>
        </is>
      </c>
      <c r="D64" s="8" t="inlineStr"/>
      <c r="E64" s="8" t="inlineStr"/>
      <c r="F64" s="8" t="inlineStr"/>
    </row>
    <row r="65" ht="16" customHeight="1">
      <c r="A65" s="7" t="inlineStr">
        <is>
          <t>3</t>
        </is>
      </c>
      <c r="B65" s="7" t="inlineStr">
        <is>
          <t>Repeat cooling profile (same as primary)</t>
        </is>
      </c>
      <c r="C65" s="7" t="inlineStr">
        <is>
          <t>Per profile</t>
        </is>
      </c>
      <c r="D65" s="7" t="inlineStr"/>
      <c r="E65" s="7" t="inlineStr"/>
      <c r="F65" s="7" t="inlineStr"/>
    </row>
    <row r="66" ht="16" customHeight="1">
      <c r="A66" s="8" t="inlineStr">
        <is>
          <t>4</t>
        </is>
      </c>
      <c r="B66" s="8" t="inlineStr">
        <is>
          <t>Filter and wash crystals</t>
        </is>
      </c>
      <c r="C66" s="8" t="inlineStr">
        <is>
          <t>Complete</t>
        </is>
      </c>
      <c r="D66" s="8" t="inlineStr"/>
      <c r="E66" s="8" t="inlineStr"/>
      <c r="F66" s="8" t="inlineStr"/>
    </row>
    <row r="67" ht="16" customHeight="1">
      <c r="A67" s="7" t="inlineStr">
        <is>
          <t>5</t>
        </is>
      </c>
      <c r="B67" s="7" t="inlineStr">
        <is>
          <t>Wet crystal QC pass</t>
        </is>
      </c>
      <c r="C67" s="7" t="inlineStr">
        <is>
          <t>Pass / Fail</t>
        </is>
      </c>
      <c r="D67" s="7" t="inlineStr"/>
      <c r="E67" s="7" t="inlineStr"/>
      <c r="F67" s="7" t="inlineStr"/>
    </row>
    <row r="69" ht="18" customHeight="1">
      <c r="A69" s="5" t="inlineStr">
        <is>
          <t>SECTION 6 — DRYING PREPARATION</t>
        </is>
      </c>
    </row>
    <row r="70" ht="22" customHeight="1">
      <c r="A70" s="6" t="inlineStr">
        <is>
          <t>Step</t>
        </is>
      </c>
      <c r="B70" s="6" t="inlineStr">
        <is>
          <t>Parameter</t>
        </is>
      </c>
      <c r="C70" s="6" t="inlineStr">
        <is>
          <t>Target</t>
        </is>
      </c>
      <c r="D70" s="6" t="inlineStr">
        <is>
          <t>Actual</t>
        </is>
      </c>
      <c r="E70" s="6" t="inlineStr">
        <is>
          <t>Initials</t>
        </is>
      </c>
      <c r="F70" s="6" t="inlineStr">
        <is>
          <t>Time Logged</t>
        </is>
      </c>
    </row>
    <row r="71" ht="16" customHeight="1">
      <c r="A71" s="7" t="inlineStr">
        <is>
          <t>1</t>
        </is>
      </c>
      <c r="B71" s="7" t="inlineStr">
        <is>
          <t>Charge wet crystals to dissolution tank</t>
        </is>
      </c>
      <c r="C71" s="7" t="inlineStr">
        <is>
          <t>All crystals</t>
        </is>
      </c>
      <c r="D71" s="7" t="inlineStr"/>
      <c r="E71" s="7" t="inlineStr"/>
      <c r="F71" s="7" t="inlineStr"/>
    </row>
    <row r="72" ht="16" customHeight="1">
      <c r="A72" s="8" t="inlineStr">
        <is>
          <t>2</t>
        </is>
      </c>
      <c r="B72" s="8" t="inlineStr">
        <is>
          <t>Add purified water equal to wet crystal mass</t>
        </is>
      </c>
      <c r="C72" s="8" t="inlineStr">
        <is>
          <t>1:1 ratio</t>
        </is>
      </c>
      <c r="D72" s="8" t="inlineStr"/>
      <c r="E72" s="8" t="inlineStr"/>
      <c r="F72" s="8" t="inlineStr"/>
    </row>
    <row r="73" ht="16" customHeight="1">
      <c r="A73" s="7" t="inlineStr">
        <is>
          <t>3</t>
        </is>
      </c>
      <c r="B73" s="7" t="inlineStr">
        <is>
          <t>Adjust solids concentration</t>
        </is>
      </c>
      <c r="C73" s="7" t="inlineStr">
        <is>
          <t>~15%</t>
        </is>
      </c>
      <c r="D73" s="7" t="inlineStr"/>
      <c r="E73" s="7" t="inlineStr"/>
      <c r="F73" s="7" t="inlineStr"/>
    </row>
    <row r="74" ht="16" customHeight="1">
      <c r="A74" s="8" t="inlineStr">
        <is>
          <t>4</t>
        </is>
      </c>
      <c r="B74" s="8" t="inlineStr">
        <is>
          <t>Heat solution</t>
        </is>
      </c>
      <c r="C74" s="8" t="inlineStr">
        <is>
          <t>95°C</t>
        </is>
      </c>
      <c r="D74" s="8" t="inlineStr"/>
      <c r="E74" s="8" t="inlineStr"/>
      <c r="F74" s="8" t="inlineStr"/>
    </row>
    <row r="75" ht="16" customHeight="1">
      <c r="A75" s="7" t="inlineStr">
        <is>
          <t>5</t>
        </is>
      </c>
      <c r="B75" s="7" t="inlineStr">
        <is>
          <t>Confirm solution clarity</t>
        </is>
      </c>
      <c r="C75" s="7" t="inlineStr">
        <is>
          <t>Clear</t>
        </is>
      </c>
      <c r="D75" s="7" t="inlineStr"/>
      <c r="E75" s="7" t="inlineStr"/>
      <c r="F75" s="7" t="inlineStr"/>
    </row>
    <row r="76" ht="16" customHeight="1">
      <c r="A76" s="8" t="inlineStr">
        <is>
          <t>6</t>
        </is>
      </c>
      <c r="B76" s="8" t="inlineStr">
        <is>
          <t>Confirm Brix reading</t>
        </is>
      </c>
      <c r="C76" s="8" t="inlineStr">
        <is>
          <t>~15 Brix</t>
        </is>
      </c>
      <c r="D76" s="8" t="inlineStr"/>
      <c r="E76" s="8" t="inlineStr"/>
      <c r="F76" s="8" t="inlineStr"/>
    </row>
    <row r="78" ht="18" customHeight="1">
      <c r="A78" s="5" t="inlineStr">
        <is>
          <t>SECTION 7 — SPRAY DRYING</t>
        </is>
      </c>
    </row>
    <row r="79" ht="22" customHeight="1">
      <c r="A79" s="6" t="inlineStr">
        <is>
          <t>Step</t>
        </is>
      </c>
      <c r="B79" s="6" t="inlineStr">
        <is>
          <t>Parameter</t>
        </is>
      </c>
      <c r="C79" s="6" t="inlineStr">
        <is>
          <t>Target</t>
        </is>
      </c>
      <c r="D79" s="6" t="inlineStr">
        <is>
          <t>Actual</t>
        </is>
      </c>
      <c r="E79" s="6" t="inlineStr">
        <is>
          <t>Initials</t>
        </is>
      </c>
      <c r="F79" s="6" t="inlineStr">
        <is>
          <t>Time Logged</t>
        </is>
      </c>
    </row>
    <row r="80" ht="16" customHeight="1">
      <c r="A80" s="7" t="inlineStr">
        <is>
          <t>1</t>
        </is>
      </c>
      <c r="B80" s="7" t="inlineStr">
        <is>
          <t>Spray dryer inlet temperature</t>
        </is>
      </c>
      <c r="C80" s="7" t="inlineStr">
        <is>
          <t>160°C</t>
        </is>
      </c>
      <c r="D80" s="7" t="inlineStr"/>
      <c r="E80" s="7" t="inlineStr"/>
      <c r="F80" s="7" t="inlineStr"/>
    </row>
    <row r="81" ht="16" customHeight="1">
      <c r="A81" s="8" t="inlineStr">
        <is>
          <t>2</t>
        </is>
      </c>
      <c r="B81" s="8" t="inlineStr">
        <is>
          <t>Spray dryer outlet temperature</t>
        </is>
      </c>
      <c r="C81" s="8" t="inlineStr">
        <is>
          <t>88°C</t>
        </is>
      </c>
      <c r="D81" s="8" t="inlineStr"/>
      <c r="E81" s="8" t="inlineStr"/>
      <c r="F81" s="8" t="inlineStr"/>
    </row>
    <row r="82" ht="16" customHeight="1">
      <c r="A82" s="7" t="inlineStr">
        <is>
          <t>3</t>
        </is>
      </c>
      <c r="B82" s="7" t="inlineStr">
        <is>
          <t>Steady-state confirmed before collection</t>
        </is>
      </c>
      <c r="C82" s="7" t="inlineStr">
        <is>
          <t>Yes / No</t>
        </is>
      </c>
      <c r="D82" s="7" t="inlineStr"/>
      <c r="E82" s="7" t="inlineStr"/>
      <c r="F82" s="7" t="inlineStr"/>
    </row>
    <row r="83" ht="16" customHeight="1">
      <c r="A83" s="8" t="inlineStr">
        <is>
          <t>4</t>
        </is>
      </c>
      <c r="B83" s="8" t="inlineStr">
        <is>
          <t>Powder collection start time</t>
        </is>
      </c>
      <c r="C83" s="8" t="inlineStr">
        <is>
          <t>—</t>
        </is>
      </c>
      <c r="D83" s="8" t="inlineStr"/>
      <c r="E83" s="8" t="inlineStr"/>
      <c r="F83" s="8" t="inlineStr"/>
    </row>
    <row r="84" ht="16" customHeight="1">
      <c r="A84" s="7" t="inlineStr">
        <is>
          <t>5</t>
        </is>
      </c>
      <c r="B84" s="7" t="inlineStr">
        <is>
          <t>Sieve completed</t>
        </is>
      </c>
      <c r="C84" s="7" t="inlineStr">
        <is>
          <t>Yes / No</t>
        </is>
      </c>
      <c r="D84" s="7" t="inlineStr"/>
      <c r="E84" s="7" t="inlineStr"/>
      <c r="F84" s="7" t="inlineStr"/>
    </row>
    <row r="85" ht="16" customHeight="1">
      <c r="A85" s="8" t="inlineStr">
        <is>
          <t>6</t>
        </is>
      </c>
      <c r="B85" s="8" t="inlineStr">
        <is>
          <t>Powder collection end time</t>
        </is>
      </c>
      <c r="C85" s="8" t="inlineStr">
        <is>
          <t>—</t>
        </is>
      </c>
      <c r="D85" s="8" t="inlineStr"/>
      <c r="E85" s="8" t="inlineStr"/>
      <c r="F85" s="8" t="inlineStr"/>
    </row>
    <row r="87" ht="18" customHeight="1">
      <c r="A87" s="9" t="inlineStr">
        <is>
          <t>BATCH RECORD SIGN-OFF</t>
        </is>
      </c>
    </row>
    <row r="88" ht="24" customHeight="1">
      <c r="A88" s="10" t="inlineStr">
        <is>
          <t>Batch Record Completed By:</t>
        </is>
      </c>
      <c r="B88" s="4" t="n"/>
      <c r="C88" s="10" t="inlineStr">
        <is>
          <t>QA Verified By:</t>
        </is>
      </c>
      <c r="D88" s="4" t="n"/>
      <c r="E88" s="10" t="inlineStr">
        <is>
          <t>Date / Time:</t>
        </is>
      </c>
      <c r="F88" s="4" t="n"/>
    </row>
  </sheetData>
  <mergeCells count="10">
    <mergeCell ref="A38:F38"/>
    <mergeCell ref="A2:F2"/>
    <mergeCell ref="A1:F1"/>
    <mergeCell ref="A27:F27"/>
    <mergeCell ref="A61:F61"/>
    <mergeCell ref="A6:F6"/>
    <mergeCell ref="A50:F50"/>
    <mergeCell ref="A78:F78"/>
    <mergeCell ref="A69:F69"/>
    <mergeCell ref="A87:F87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D19"/>
  <sheetViews>
    <sheetView showGridLines="0"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38" customWidth="1" min="1" max="1"/>
    <col width="24" customWidth="1" min="2" max="2"/>
    <col width="10" customWidth="1" min="3" max="3"/>
    <col width="36" customWidth="1" min="4" max="4"/>
  </cols>
  <sheetData>
    <row r="1" ht="30" customHeight="1">
      <c r="A1" s="1" t="inlineStr">
        <is>
          <t>RM95 YIELD TRACKING — JUNE 26TH, 2026</t>
        </is>
      </c>
    </row>
    <row r="2" ht="22" customHeight="1">
      <c r="A2" s="2" t="inlineStr">
        <is>
          <t>Target Yield: &gt;= 90%</t>
        </is>
      </c>
    </row>
    <row r="4" ht="18" customHeight="1">
      <c r="A4" s="11" t="inlineStr">
        <is>
          <t>INPUTS — Enter values in the yellow cells</t>
        </is>
      </c>
    </row>
    <row r="5" ht="24" customHeight="1">
      <c r="A5" s="12" t="inlineStr">
        <is>
          <t>Total Mass of Input Materials (kg):</t>
        </is>
      </c>
      <c r="B5" s="13" t="n">
        <v>1902.15</v>
      </c>
      <c r="C5" s="14" t="inlineStr">
        <is>
          <t>kg</t>
        </is>
      </c>
      <c r="D5" s="15" t="inlineStr">
        <is>
          <t>Sum of all 11 input ingredients (source: formulation sheet)</t>
        </is>
      </c>
    </row>
    <row r="6" ht="24" customHeight="1">
      <c r="A6" s="16" t="inlineStr">
        <is>
          <t>Mass of Recovered Dry Powder (kg):</t>
        </is>
      </c>
      <c r="B6" s="13" t="n"/>
      <c r="C6" s="14" t="inlineStr">
        <is>
          <t>kg</t>
        </is>
      </c>
      <c r="D6" s="15" t="inlineStr">
        <is>
          <t>Enter actual weighed output after spray drying collection</t>
        </is>
      </c>
    </row>
    <row r="8" ht="18" customHeight="1">
      <c r="A8" s="11" t="inlineStr">
        <is>
          <t>CALCULATED RESULTS</t>
        </is>
      </c>
    </row>
    <row r="9" ht="30" customHeight="1">
      <c r="A9" s="12" t="inlineStr">
        <is>
          <t>Yield (%):</t>
        </is>
      </c>
      <c r="B9" s="17">
        <f>IF(ISNUMBER(B6),IF(B5&gt;0,(B6/B5)*100,0),"—")</f>
        <v/>
      </c>
      <c r="C9" s="14" t="inlineStr">
        <is>
          <t>%</t>
        </is>
      </c>
    </row>
    <row r="10" ht="22" customHeight="1">
      <c r="A10" s="18" t="inlineStr">
        <is>
          <t>Mass Variance (kg):</t>
        </is>
      </c>
      <c r="B10" s="19">
        <f>IF(ISNUMBER(B6),B5-B6,"—")</f>
        <v/>
      </c>
      <c r="C10" s="14" t="inlineStr">
        <is>
          <t>kg</t>
        </is>
      </c>
    </row>
    <row r="11" ht="24" customHeight="1">
      <c r="A11" s="20" t="inlineStr">
        <is>
          <t>STATUS:</t>
        </is>
      </c>
      <c r="B11" s="21">
        <f>IF(NOT(ISNUMBER(B6)),"Awaiting Data",IF(B9&gt;=90,"PASS — TARGET MET",IF(B9&gt;=85,"MARGINAL — REVIEW REQUIRED","FAIL — BELOW TARGET")))</f>
        <v/>
      </c>
      <c r="C11" s="22" t="n"/>
    </row>
    <row r="13" ht="18" customHeight="1">
      <c r="A13" s="11" t="inlineStr">
        <is>
          <t>YIELD THRESHOLD REFERENCE TABLE</t>
        </is>
      </c>
    </row>
    <row r="14" ht="22" customHeight="1">
      <c r="A14" s="6" t="inlineStr">
        <is>
          <t>Yield Target</t>
        </is>
      </c>
      <c r="B14" s="6" t="inlineStr">
        <is>
          <t>Required Recovered Mass (kg)</t>
        </is>
      </c>
      <c r="C14" s="6" t="inlineStr">
        <is>
          <t>Notes</t>
        </is>
      </c>
    </row>
    <row r="15">
      <c r="A15" s="23" t="inlineStr">
        <is>
          <t>95%</t>
        </is>
      </c>
      <c r="B15" s="24">
        <f>B5*0.95</f>
        <v/>
      </c>
      <c r="C15" s="23" t="inlineStr">
        <is>
          <t>Stretch target</t>
        </is>
      </c>
    </row>
    <row r="16">
      <c r="A16" s="25" t="inlineStr">
        <is>
          <t>92%</t>
        </is>
      </c>
      <c r="B16" s="26">
        <f>B5*0.92</f>
        <v/>
      </c>
      <c r="C16" s="25" t="inlineStr">
        <is>
          <t>Strong result</t>
        </is>
      </c>
    </row>
    <row r="17">
      <c r="A17" s="27" t="inlineStr">
        <is>
          <t>90%  (MINIMUM)</t>
        </is>
      </c>
      <c r="B17" s="28">
        <f>B5*0.90</f>
        <v/>
      </c>
      <c r="C17" s="27" t="inlineStr">
        <is>
          <t>Heartland Requirement</t>
        </is>
      </c>
    </row>
    <row r="18">
      <c r="A18" s="25" t="inlineStr">
        <is>
          <t>88%</t>
        </is>
      </c>
      <c r="B18" s="26">
        <f>B5*0.88</f>
        <v/>
      </c>
      <c r="C18" s="25" t="inlineStr">
        <is>
          <t>Marginal — review required</t>
        </is>
      </c>
    </row>
    <row r="19">
      <c r="A19" s="23" t="inlineStr">
        <is>
          <t>85%</t>
        </is>
      </c>
      <c r="B19" s="24">
        <f>B5*0.85</f>
        <v/>
      </c>
      <c r="C19" s="23" t="inlineStr">
        <is>
          <t>Below threshold</t>
        </is>
      </c>
    </row>
  </sheetData>
  <mergeCells count="6">
    <mergeCell ref="A1:D1"/>
    <mergeCell ref="A13:C13"/>
    <mergeCell ref="A8:D8"/>
    <mergeCell ref="B11:C11"/>
    <mergeCell ref="A4:D4"/>
    <mergeCell ref="A2:D2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27"/>
  <sheetViews>
    <sheetView showGridLines="0"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6" customWidth="1" min="1" max="1"/>
    <col width="38" customWidth="1" min="2" max="2"/>
    <col width="16" customWidth="1" min="3" max="3"/>
    <col width="18" customWidth="1" min="4" max="4"/>
    <col width="22" customWidth="1" min="5" max="5"/>
    <col width="18" customWidth="1" min="6" max="6"/>
    <col width="18" customWidth="1" min="7" max="7"/>
  </cols>
  <sheetData>
    <row r="1" ht="30" customHeight="1">
      <c r="A1" s="1" t="inlineStr">
        <is>
          <t>PRE-RUN STAGING VERIFICATION — BATCH 4</t>
        </is>
      </c>
    </row>
    <row r="2" ht="20" customHeight="1">
      <c r="A2" s="9" t="inlineStr">
        <is>
          <t>Date: June 26th, 2026  |  Target Start: 09:00 AM  |  Operator: Loader / Operator  |  QA: QA Officer</t>
        </is>
      </c>
    </row>
    <row r="4" ht="22" customHeight="1">
      <c r="A4" s="6" t="inlineStr">
        <is>
          <t>Stage</t>
        </is>
      </c>
      <c r="B4" s="6" t="inlineStr">
        <is>
          <t>Material</t>
        </is>
      </c>
      <c r="C4" s="6" t="inlineStr">
        <is>
          <t>Required Qty</t>
        </is>
      </c>
      <c r="D4" s="6" t="inlineStr">
        <is>
          <t>Actual Qty Verified</t>
        </is>
      </c>
      <c r="E4" s="6" t="inlineStr">
        <is>
          <t>Staging Location</t>
        </is>
      </c>
      <c r="F4" s="6" t="inlineStr">
        <is>
          <t>Staged By (Sign)</t>
        </is>
      </c>
      <c r="G4" s="6" t="inlineStr">
        <is>
          <t>QA Verified (Sign)</t>
        </is>
      </c>
    </row>
    <row r="5" ht="16" customHeight="1">
      <c r="A5" s="7" t="inlineStr">
        <is>
          <t>1</t>
        </is>
      </c>
      <c r="B5" s="7" t="inlineStr">
        <is>
          <t>EDTA</t>
        </is>
      </c>
      <c r="C5" s="7" t="inlineStr">
        <is>
          <t>11.62 kg</t>
        </is>
      </c>
      <c r="D5" s="7" t="inlineStr"/>
      <c r="E5" s="7" t="inlineStr">
        <is>
          <t>Staging Table A</t>
        </is>
      </c>
      <c r="F5" s="7" t="inlineStr"/>
      <c r="G5" s="7" t="inlineStr"/>
    </row>
    <row r="6" ht="16" customHeight="1">
      <c r="A6" s="8" t="inlineStr">
        <is>
          <t>2</t>
        </is>
      </c>
      <c r="B6" s="8" t="inlineStr">
        <is>
          <t>Tween 20 (T-I 20)</t>
        </is>
      </c>
      <c r="C6" s="8" t="inlineStr">
        <is>
          <t>14.53 kg</t>
        </is>
      </c>
      <c r="D6" s="8" t="inlineStr"/>
      <c r="E6" s="8" t="inlineStr">
        <is>
          <t>Staging Table A</t>
        </is>
      </c>
      <c r="F6" s="8" t="inlineStr"/>
      <c r="G6" s="8" t="inlineStr"/>
    </row>
    <row r="7" ht="16" customHeight="1">
      <c r="A7" s="7" t="inlineStr">
        <is>
          <t>3</t>
        </is>
      </c>
      <c r="B7" s="7" t="inlineStr">
        <is>
          <t>Heartland RA60  —  Batch: PASD479852</t>
        </is>
      </c>
      <c r="C7" s="7" t="inlineStr">
        <is>
          <t>750.00 kg</t>
        </is>
      </c>
      <c r="D7" s="7" t="inlineStr"/>
      <c r="E7" s="7" t="inlineStr">
        <is>
          <t>Pallet Lane 1</t>
        </is>
      </c>
      <c r="F7" s="7" t="inlineStr"/>
      <c r="G7" s="7" t="inlineStr"/>
    </row>
    <row r="8" ht="16" customHeight="1">
      <c r="A8" s="8" t="inlineStr">
        <is>
          <t>4</t>
        </is>
      </c>
      <c r="B8" s="8" t="inlineStr">
        <is>
          <t>Disodium Phosphate (anhydrous)</t>
        </is>
      </c>
      <c r="C8" s="8" t="inlineStr">
        <is>
          <t>38.51 kg</t>
        </is>
      </c>
      <c r="D8" s="8" t="inlineStr"/>
      <c r="E8" s="8" t="inlineStr">
        <is>
          <t>Staging Table A</t>
        </is>
      </c>
      <c r="F8" s="8" t="inlineStr"/>
      <c r="G8" s="8" t="inlineStr"/>
    </row>
    <row r="9" ht="16" customHeight="1">
      <c r="A9" s="7" t="inlineStr">
        <is>
          <t>5</t>
        </is>
      </c>
      <c r="B9" s="7" t="inlineStr">
        <is>
          <t>Trisodium Citrate Dihydrate</t>
        </is>
      </c>
      <c r="C9" s="7" t="inlineStr">
        <is>
          <t>232.50 kg</t>
        </is>
      </c>
      <c r="D9" s="7" t="inlineStr"/>
      <c r="E9" s="7" t="inlineStr">
        <is>
          <t>Staging Table A</t>
        </is>
      </c>
      <c r="F9" s="7" t="inlineStr"/>
      <c r="G9" s="7" t="inlineStr"/>
    </row>
    <row r="10" ht="16" customHeight="1">
      <c r="A10" s="8" t="inlineStr">
        <is>
          <t>6</t>
        </is>
      </c>
      <c r="B10" s="8" t="inlineStr">
        <is>
          <t>Sucrose</t>
        </is>
      </c>
      <c r="C10" s="8" t="inlineStr">
        <is>
          <t>813.75 kg</t>
        </is>
      </c>
      <c r="D10" s="8" t="inlineStr"/>
      <c r="E10" s="8" t="inlineStr">
        <is>
          <t>Pallet Lane 2</t>
        </is>
      </c>
      <c r="F10" s="8" t="inlineStr"/>
      <c r="G10" s="8" t="inlineStr"/>
    </row>
    <row r="11" ht="16" customHeight="1">
      <c r="A11" s="7" t="inlineStr">
        <is>
          <t>7</t>
        </is>
      </c>
      <c r="B11" s="7" t="inlineStr">
        <is>
          <t>Magnesium Sulfate Heptahydrate</t>
        </is>
      </c>
      <c r="C11" s="7" t="inlineStr">
        <is>
          <t>0.58 kg</t>
        </is>
      </c>
      <c r="D11" s="7" t="inlineStr"/>
      <c r="E11" s="7" t="inlineStr">
        <is>
          <t>Staging Table B</t>
        </is>
      </c>
      <c r="F11" s="7" t="inlineStr"/>
      <c r="G11" s="7" t="inlineStr"/>
    </row>
    <row r="12" ht="16" customHeight="1">
      <c r="A12" s="8" t="inlineStr">
        <is>
          <t>8</t>
        </is>
      </c>
      <c r="B12" s="8" t="inlineStr">
        <is>
          <t>Calcium Chloride (anhydrous)</t>
        </is>
      </c>
      <c r="C12" s="8" t="inlineStr">
        <is>
          <t>0.58 kg</t>
        </is>
      </c>
      <c r="D12" s="8" t="inlineStr"/>
      <c r="E12" s="8" t="inlineStr">
        <is>
          <t>Staging Table B</t>
        </is>
      </c>
      <c r="F12" s="8" t="inlineStr"/>
      <c r="G12" s="8" t="inlineStr"/>
    </row>
    <row r="13" ht="16" customHeight="1">
      <c r="A13" s="7" t="inlineStr">
        <is>
          <t>9</t>
        </is>
      </c>
      <c r="B13" s="7" t="inlineStr">
        <is>
          <t>NAD</t>
        </is>
      </c>
      <c r="C13" s="7" t="inlineStr">
        <is>
          <t>5.81 kg</t>
        </is>
      </c>
      <c r="D13" s="7" t="inlineStr"/>
      <c r="E13" s="7" t="inlineStr">
        <is>
          <t>Staging Table B</t>
        </is>
      </c>
      <c r="F13" s="7" t="inlineStr"/>
      <c r="G13" s="7" t="inlineStr"/>
    </row>
    <row r="14" ht="16" customHeight="1">
      <c r="A14" s="8" t="inlineStr">
        <is>
          <t>10</t>
        </is>
      </c>
      <c r="B14" s="8" t="inlineStr">
        <is>
          <t>ATP</t>
        </is>
      </c>
      <c r="C14" s="8" t="inlineStr">
        <is>
          <t>5.81 kg</t>
        </is>
      </c>
      <c r="D14" s="8" t="inlineStr"/>
      <c r="E14" s="8" t="inlineStr">
        <is>
          <t>Staging Table B</t>
        </is>
      </c>
      <c r="F14" s="8" t="inlineStr"/>
      <c r="G14" s="8" t="inlineStr"/>
    </row>
    <row r="15" ht="16" customHeight="1">
      <c r="A15" s="7" t="inlineStr">
        <is>
          <t>11</t>
        </is>
      </c>
      <c r="B15" s="7" t="inlineStr">
        <is>
          <t>Enzyme  —  Batch: MZJ01-26031301</t>
        </is>
      </c>
      <c r="C15" s="7" t="inlineStr">
        <is>
          <t>29.06 kg</t>
        </is>
      </c>
      <c r="D15" s="7" t="inlineStr"/>
      <c r="E15" s="7" t="inlineStr">
        <is>
          <t>Cold Storage / Enzyme Station</t>
        </is>
      </c>
      <c r="F15" s="7" t="inlineStr"/>
      <c r="G15" s="7" t="inlineStr"/>
    </row>
    <row r="16" ht="16" customHeight="1">
      <c r="A16" s="8" t="inlineStr">
        <is>
          <t>12</t>
        </is>
      </c>
      <c r="B16" s="8" t="inlineStr">
        <is>
          <t>Diatomaceous Earth</t>
        </is>
      </c>
      <c r="C16" s="8" t="inlineStr">
        <is>
          <t>250.00 kg</t>
        </is>
      </c>
      <c r="D16" s="8" t="inlineStr"/>
      <c r="E16" s="8" t="inlineStr">
        <is>
          <t>DE Filter Station</t>
        </is>
      </c>
      <c r="F16" s="8" t="inlineStr"/>
      <c r="G16" s="8" t="inlineStr"/>
    </row>
    <row r="17" ht="16" customHeight="1">
      <c r="A17" s="7" t="inlineStr">
        <is>
          <t>13</t>
        </is>
      </c>
      <c r="B17" s="7" t="inlineStr">
        <is>
          <t>Activated Carbon</t>
        </is>
      </c>
      <c r="C17" s="7" t="inlineStr">
        <is>
          <t>58.12 kg</t>
        </is>
      </c>
      <c r="D17" s="7" t="inlineStr"/>
      <c r="E17" s="7" t="inlineStr">
        <is>
          <t>DE Filter Station</t>
        </is>
      </c>
      <c r="F17" s="7" t="inlineStr"/>
      <c r="G17" s="7" t="inlineStr"/>
    </row>
    <row r="19" ht="18" customHeight="1">
      <c r="A19" s="9" t="inlineStr">
        <is>
          <t>CRITICAL STAGING PROTOCOLS</t>
        </is>
      </c>
    </row>
    <row r="20" ht="18" customHeight="1">
      <c r="A20" s="29" t="inlineStr">
        <is>
          <t>[ ]  All containers cleanly labeled with Batch ID and Lot number</t>
        </is>
      </c>
    </row>
    <row r="21" ht="18" customHeight="1">
      <c r="A21" s="29" t="inlineStr">
        <is>
          <t>[ ]  Materials physically arranged in exact addition order (left-to-right)</t>
        </is>
      </c>
    </row>
    <row r="22" ht="18" customHeight="1">
      <c r="A22" s="29" t="inlineStr">
        <is>
          <t>[ ]  Staging perimeter sanitized — no extraneous materials or debris present</t>
        </is>
      </c>
    </row>
    <row r="23" ht="18" customHeight="1">
      <c r="A23" s="29" t="inlineStr">
        <is>
          <t>[ ]  Temperature-sensitive materials (Mg Sulfate, Ca Chloride, NAD, ATP, Enzyme) confirmed at correct pre-stage temp</t>
        </is>
      </c>
    </row>
    <row r="24" ht="18" customHeight="1">
      <c r="A24" s="29" t="inlineStr">
        <is>
          <t>[ ]  Enzyme batch MZJ01-26031301 confirmed against Certificate of Analysis (COA)</t>
        </is>
      </c>
    </row>
    <row r="26" ht="18" customHeight="1">
      <c r="A26" s="9" t="inlineStr">
        <is>
          <t>SIGN-OFF</t>
        </is>
      </c>
    </row>
    <row r="27" ht="24" customHeight="1">
      <c r="A27" s="10" t="inlineStr">
        <is>
          <t>Staged By (Sign):</t>
        </is>
      </c>
      <c r="B27" s="4" t="n"/>
      <c r="C27" s="10" t="inlineStr">
        <is>
          <t>QA Verified (Sign):</t>
        </is>
      </c>
      <c r="D27" s="4" t="n"/>
      <c r="E27" s="10" t="inlineStr">
        <is>
          <t>Date / Time:</t>
        </is>
      </c>
      <c r="F27" s="4" t="n"/>
    </row>
  </sheetData>
  <mergeCells count="9">
    <mergeCell ref="A1:G1"/>
    <mergeCell ref="A21:G21"/>
    <mergeCell ref="A22:G22"/>
    <mergeCell ref="A20:G20"/>
    <mergeCell ref="A24:G24"/>
    <mergeCell ref="A2:G2"/>
    <mergeCell ref="A26:G26"/>
    <mergeCell ref="A19:G19"/>
    <mergeCell ref="A23:G23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2026-06-18T04:05:32Z</dcterms:created>
  <dcterms:modified xmlns:dcterms="http://purl.org/dc/terms/" xmlns:xsi="http://www.w3.org/2001/XMLSchema-instance" xsi:type="dcterms:W3CDTF">2026-06-18T04:05:32Z</dcterms:modified>
</cp:coreProperties>
</file>